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სატენდერო'!$A$6:$G$95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42" l="1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88" i="42" l="1"/>
  <c r="F91" i="42" s="1"/>
  <c r="F92" i="42" l="1"/>
  <c r="F93" i="42" s="1"/>
  <c r="F94" i="42" l="1"/>
  <c r="F95" i="42" s="1"/>
</calcChain>
</file>

<file path=xl/sharedStrings.xml><?xml version="1.0" encoding="utf-8"?>
<sst xmlns="http://schemas.openxmlformats.org/spreadsheetml/2006/main" count="334" uniqueCount="169">
  <si>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</si>
  <si>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</si>
  <si>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</si>
  <si>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</si>
  <si>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</si>
  <si>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</si>
  <si>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</si>
  <si>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</si>
  <si>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</si>
  <si>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</si>
  <si>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</si>
  <si>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კგ</t>
  </si>
  <si>
    <t>ცალი</t>
  </si>
  <si>
    <t>კომპ.</t>
  </si>
  <si>
    <t>6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</si>
  <si>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</si>
  <si>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</si>
  <si>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</si>
  <si>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</si>
  <si>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</si>
  <si>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</si>
  <si>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</si>
  <si>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</si>
  <si>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</si>
  <si>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</si>
  <si>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</si>
  <si>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</si>
  <si>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</si>
  <si>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</si>
  <si>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</si>
  <si>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</si>
  <si>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</si>
  <si>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</si>
  <si>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</si>
  <si>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</si>
  <si>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</si>
  <si>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</si>
  <si>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</si>
  <si>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</si>
  <si>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</si>
  <si>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</si>
  <si>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</si>
  <si>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</si>
  <si>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</si>
  <si>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</si>
  <si>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9-1</t>
  </si>
  <si>
    <t>10-1</t>
  </si>
  <si>
    <t>11-1</t>
  </si>
  <si>
    <t>14-1</t>
  </si>
  <si>
    <t>15-1</t>
  </si>
  <si>
    <t>16-1</t>
  </si>
  <si>
    <t>17-1</t>
  </si>
  <si>
    <t>18-1</t>
  </si>
  <si>
    <t>19-1</t>
  </si>
  <si>
    <t>20-1</t>
  </si>
  <si>
    <t>21-1</t>
  </si>
  <si>
    <t>22-1</t>
  </si>
  <si>
    <t>24-1</t>
  </si>
  <si>
    <t>26-1</t>
  </si>
  <si>
    <t>27-1</t>
  </si>
  <si>
    <t>25-1</t>
  </si>
  <si>
    <t>31</t>
  </si>
  <si>
    <t>1-1</t>
  </si>
  <si>
    <t>4</t>
  </si>
  <si>
    <t>4-1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</si>
  <si>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</si>
  <si>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</si>
  <si>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</si>
  <si>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</si>
  <si>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</si>
  <si>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</si>
  <si>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gwp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</si>
  <si>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</si>
  <si>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</si>
  <si>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ზედნადები ხარჯები ელტექნიკური სამონტაჟო სამუშაოების ხელფასიდან</t>
  </si>
  <si>
    <t>ლიბანი ქუჩა ნაკ-01.11.03.004.054-ის  მიმდებარედ  წყალსადენის d=1200 მმ ფოლადის მილზე  ნივუსის ტიპის ხარჯმზომის მოწყობ</t>
  </si>
  <si>
    <t>ნივუსის ჭის ავტომატიზაციის სამუშაოები</t>
  </si>
  <si>
    <t xml:space="preserve">ენერგო პრო ჯორჯია-ს მიერ ელ. ენერგიის მოსაწყობის საფასური </t>
  </si>
  <si>
    <t>IV კატ. გრუნტის დამუშავება ხელით გვერდზე დაყრით (თხრილში)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</si>
  <si>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</si>
  <si>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</si>
  <si>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5კმ</t>
  </si>
  <si>
    <t>დამუშავებული გრუნტის უკუჩაყრა ბულდოზერით დატკეპვნით К0.98-1.25</t>
  </si>
  <si>
    <t>თხრილის შევსება ქვიშით ფრაქცია (0.5-5) მმ მსუბუქი დატკეპნით (K=0.98-1.25) მილის ქვეშ 15სმ და მილის ზემოდან 30სმ</t>
  </si>
  <si>
    <t>ღორღის (20-40) მმ ფრაქცია შეძენა, მოტანა, უკუჩაყრა სისქით 20 სმ.</t>
  </si>
  <si>
    <t>თხრილის კედლების გამაგრება ხის ფარებით</t>
  </si>
  <si>
    <t>ქვიშა-ხრეშოვანი (0-120 მმ) საგების მოწყობა</t>
  </si>
  <si>
    <t>ჩობალის d=1400 მმ შეძენა-მოწყობა (2ცალი)</t>
  </si>
  <si>
    <t>ჩობალი d=1400 მმ</t>
  </si>
  <si>
    <t>ჩობალის d=140 მმ შეძენა-მოწყობა (1-ცალი)</t>
  </si>
  <si>
    <t>ჩობალი d=140 მმ</t>
  </si>
  <si>
    <t>2-1</t>
  </si>
  <si>
    <t>3-1</t>
  </si>
  <si>
    <t>კაბელის მარკირება 0-9 შეძენა</t>
  </si>
  <si>
    <t>ტაისი (ცალუღი) 3.6X400</t>
  </si>
  <si>
    <t>ცაკეტი</t>
  </si>
  <si>
    <t>სხვა მასალა</t>
  </si>
  <si>
    <t>ლარი</t>
  </si>
  <si>
    <t>16-2</t>
  </si>
  <si>
    <t>თვითმჭრელი მეტალის M4; L20</t>
  </si>
  <si>
    <t>16-3</t>
  </si>
  <si>
    <t>16-4</t>
  </si>
  <si>
    <t>საიზოლაციო ლენტა</t>
  </si>
  <si>
    <t>GPRS მოდული (SIM ბარათის ჩასადებით) შეძენა და მოწყობა</t>
  </si>
  <si>
    <t>GPRS მოდული (SIM ბარათის ჩასადებით)</t>
  </si>
  <si>
    <t>26-2</t>
  </si>
  <si>
    <t>26-3</t>
  </si>
  <si>
    <t>ფოლადის მილის საყრდენის d=100/4 მმ შეძენა და მოწყობა</t>
  </si>
  <si>
    <t>27-2</t>
  </si>
  <si>
    <t>27-3</t>
  </si>
  <si>
    <t>ცვლადი დენის ელექტროდი</t>
  </si>
  <si>
    <t>კაბელის დასამაგრებელი კავი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</si>
  <si>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</si>
  <si>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გრუნტის დამუშავება ექსკავატორით ჩამჩის მოცულობით 0.5 მ3 გვერდზე დაყრით (თხრილში)</t>
  </si>
  <si>
    <t>IV კატ. გრუნტის დამუშავება ექსკავატორით ჩამჩის მოცულობით 0.5 მ3 ა/მ დატვირთვით (თხრილში)</t>
  </si>
  <si>
    <t>თხრილის შევსება ქვიშა-ხრეშოვა- ნი ნარევით (ფრაქცია 0-80, 0-120 მმ) მექანიზმის გამოყენებით, 50 მ-ზე გადაადგილებით, 10 ტ-იანი პნევმოსვლიანი სატკეპნით (k=0.98-1.25)</t>
  </si>
  <si>
    <t>მოსამზადებელი ბეტონის ფენის მოწყობა B-7.5</t>
  </si>
  <si>
    <t>მონოლითური რკ/ბეტონის ოთხკუთხა ჭის მოწყობა შიდა ზომები: 2.5X2.4მ H=1.8 მ. გადახურვის ფილით დამზადება მოწყობა, ბეტონის მარკა B-25 W8, არმატურა 1.079ტ</t>
  </si>
  <si>
    <t>რკ/ბ. გადახურვის ფილის მოწყობა, ბეტონის მარკა B-25 W8 არმატურა 0.3054ტ</t>
  </si>
  <si>
    <t>გაზინთული (გაპოხილი) ძენძი 12მ მეტრი ჩობალებისთვის</t>
  </si>
  <si>
    <t>საპროექტო ჭაში შეჭრა არსებულ d=1200 მმ მილზე</t>
  </si>
  <si>
    <t>ელ. გამანაწილებელი ლითონის კარადის საკეტით (600X400X280)მმ შეძენა და მონტაჟი IP67/68</t>
  </si>
  <si>
    <t>ელ. გამანაწილებელი ლითონის კარადა საკეტით (600X400X280)მმ</t>
  </si>
  <si>
    <t>ავტომატური ამომრთველის BA 47-29M 2P GA "IEK" შეძენა და მონტაჟი</t>
  </si>
  <si>
    <t>ავტომატური ამომრთველი BA 47-29M 2P GA "IEK"</t>
  </si>
  <si>
    <t>ფაზური დაცვის რელეს შეძენა და მონტაჟი</t>
  </si>
  <si>
    <t>ფაზური დაცვის რელე</t>
  </si>
  <si>
    <t>პლასტმასის პერფორირებული საკაბელო არხის 40X40 მმ შეძენა და მოწყობა</t>
  </si>
  <si>
    <t>პლასტმასის პერფრირებული საკაბელო არხი 40X40 მმ</t>
  </si>
  <si>
    <t>ნეილ. ცალუღი 3.6X250 (50 ც)</t>
  </si>
  <si>
    <t>საკლემე შემაერთებელის 6ა. DIN რეიკაზე სამაგრით; შეძენა და მოწყობა</t>
  </si>
  <si>
    <t>საკლემე შემაერთებელი 6ა. DIN რეიკაზე სამაგრით</t>
  </si>
  <si>
    <t>DIN რეიკის შეძენა და მოწყობა</t>
  </si>
  <si>
    <t>DIN რეიკა</t>
  </si>
  <si>
    <t>კვების წყაროს 220/24 ვ. 5 ა. შეძენა და მოწყობა</t>
  </si>
  <si>
    <t>კვების წყარო 220/24 ვ. 5 ა.</t>
  </si>
  <si>
    <t>ქანჩი-ჭანჭიკი M6 L=30</t>
  </si>
  <si>
    <t>ოთხკუთხედი ბადე</t>
  </si>
  <si>
    <t>შტეპსელური როზეტის დამიწების კონტაქტით შეძენა და მოწყობა 230 ვ. 10 ა.</t>
  </si>
  <si>
    <t>შტეპსელური როზეტი დამიწების კონტაქტით 230 ვ. 10 ა.</t>
  </si>
  <si>
    <t>სპილენძის სამონტაჟო სადენის შეძენა და მონტაჟი კვეთით: ПВ-3 (1X0.75) მმ2</t>
  </si>
  <si>
    <t>სპილენძის სამონტაჟო სადენი კვეთით: ПВ-3 (1X0.75) მმ2</t>
  </si>
  <si>
    <t>ფოლადის კუთხოვანას 45X45X4 მმ შეძენა და მოწყობა</t>
  </si>
  <si>
    <t>ფოლადის კუთხოვანა 45X45X4 მმ</t>
  </si>
  <si>
    <t>ქანჩ-ჭანჭიკი M4 L=30მმ</t>
  </si>
  <si>
    <t>პლასტმასის გოფრირებული მილის d=100 მმ შეძენა და მოწყობა</t>
  </si>
  <si>
    <t>პლასტმასის გოფრირებული მილი d=100 მმ</t>
  </si>
  <si>
    <t>კაბელის გატარება პლასტმასის გოფრირებულ მილში</t>
  </si>
  <si>
    <t>სპილენძის ძარღვებიანი კაბელის შეძენა და მონტაჟი კვეთით: 3X2.5 მმ2</t>
  </si>
  <si>
    <t>სპილენძის ძარღვებიანი კაბელი კვეთით: 3X2.5 მმ2</t>
  </si>
  <si>
    <t>სპილენძის ეკრანირებული კაბელის 4X0.75მმ2 შეძენა და მონტანჟი</t>
  </si>
  <si>
    <t>სპილენძის ეკრანირებული კაბელის 4X0.75მმ2</t>
  </si>
  <si>
    <t>სპილენძის სადენის დამაბოლოებელი ბუნუკის (ნაკონეჩნიკი) ПВ-3 1*0.75 შეძენა და მოწყობა</t>
  </si>
  <si>
    <t>სპილენძის სადენის დამაბოლოებელი ბუნუკი(ნაკონეჩნიკი) ПВ-3 1*0.75</t>
  </si>
  <si>
    <t>ულტრაბგერითი ხარჯთმზომის ტრანსმიტერი შეძენა და მოწყობა</t>
  </si>
  <si>
    <t>ულტრაბგერითი ხარჯთმზომი ტრანსმიტერი</t>
  </si>
  <si>
    <t>ულტრაბგერითი ხარჯთმზომის სენსორის სამაგრი</t>
  </si>
  <si>
    <t>ულტრაბგერითი ხარჯთმზომის ზედნადები სენსორებით d=300-დან 6000-მდე შეძენა და მოწყობა</t>
  </si>
  <si>
    <t>ულტრაბგერითი ხარჯთმზომი ზედნადები სენსორებით d=300-დან 6000-მდე</t>
  </si>
  <si>
    <t>ფოლადის გალვანიზირებული გლინულას შეძენა და მონტაჟი დამიწებისათვის 16 მმ l=2.0მ;</t>
  </si>
  <si>
    <t>ფოლადის გალვანიზირებული გლინულა 16მმ l=2მ; (1 ცალი)</t>
  </si>
  <si>
    <t>დგარის დამიწების გამტარის და ელექტროდის კავშირის დეტალი</t>
  </si>
  <si>
    <t>დამიწების გამტარის დგარზე სამაგრი ქანჩი და ჭანჭიკი d=16 მმ M12</t>
  </si>
  <si>
    <t>ფოლადის მილი d=100/4 მმ (1 ცალი; L=3.0 მ)</t>
  </si>
  <si>
    <t>ფოლადის ფურცელი 6 მმ; (0.15*0.15)მ (1 ცალი)</t>
  </si>
  <si>
    <t>საყრდენის ჩაბეტონება ბეტონით მ-150 ბეტონის მარკა B-10</t>
  </si>
  <si>
    <t>ლითონის გისოსის აწყობა და მონტაჟი კუთხოვანებით 30X30X3 მმ და არმატურით 8 მმ</t>
  </si>
  <si>
    <t>ფოლადის ელემენტების შეღებვა ანტიკოროზიული საღებავით</t>
  </si>
  <si>
    <t xml:space="preserve">თუჯის ჩარჩო ხუფის 65 სმ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</si>
</sst>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 Cyr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</cellStyleXfs>
  <cellXfs count="88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2" fontId="4" fillId="2" borderId="11" xfId="2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>
      <alignment horizontal="center" vertical="center"/>
    </xf>
    <xf numFmtId="171" fontId="4" fillId="0" borderId="11" xfId="2" applyNumberFormat="1" applyFont="1" applyFill="1" applyBorder="1" applyAlignment="1">
      <alignment horizontal="center" vertical="center"/>
    </xf>
    <xf numFmtId="172" fontId="4" fillId="0" borderId="11" xfId="2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1" xfId="15" applyNumberFormat="1" applyFont="1" applyFill="1" applyBorder="1" applyAlignment="1" applyProtection="1">
      <alignment horizontal="center" vertical="center"/>
    </xf>
    <xf numFmtId="171" fontId="4" fillId="0" borderId="11" xfId="1" applyNumberFormat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</xf>
    <xf numFmtId="171" fontId="4" fillId="0" borderId="11" xfId="0" applyNumberFormat="1" applyFont="1" applyFill="1" applyBorder="1" applyAlignment="1" applyProtection="1">
      <alignment horizontal="center" vertical="center"/>
    </xf>
    <xf numFmtId="49" fontId="4" fillId="0" borderId="11" xfId="15" applyNumberFormat="1" applyFont="1" applyFill="1" applyBorder="1" applyAlignment="1" applyProtection="1">
      <alignment horizontal="center" vertical="center"/>
      <protection locked="0"/>
    </xf>
    <xf numFmtId="0" fontId="4" fillId="0" borderId="11" xfId="15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172" fontId="4" fillId="0" borderId="11" xfId="1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vertical="center"/>
      <protection locked="0"/>
    </xf>
    <xf numFmtId="2" fontId="10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1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15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left" vertical="top"/>
    </xf>
    <xf numFmtId="43" fontId="6" fillId="0" borderId="0" xfId="0" applyNumberFormat="1" applyFont="1"/>
    <xf numFmtId="43" fontId="4" fillId="0" borderId="11" xfId="6" applyFont="1" applyFill="1" applyBorder="1" applyAlignment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6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" xfId="15"/>
    <cellStyle name="Normal 3 2" xfId="3"/>
    <cellStyle name="Normal 5" xfId="5"/>
    <cellStyle name="Normal 8" xfId="8"/>
    <cellStyle name="Percent" xfId="12" builtinId="5"/>
    <cellStyle name="Обычный 2" xfId="11"/>
    <cellStyle name="Обычный_Лист1" xfId="4"/>
  </cellStyles>
  <dxfs count="21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showGridLines="0" tabSelected="1" zoomScale="80" zoomScaleNormal="80" workbookViewId="0">
      <pane xSplit="2" ySplit="6" topLeftCell="C80" activePane="bottomRight" state="frozen"/>
      <selection pane="topRight" activeCell="C1" sqref="C1"/>
      <selection pane="bottomLeft" activeCell="A7" sqref="A7"/>
      <selection pane="bottomRight" activeCell="G96" sqref="G96"/>
    </sheetView>
  </sheetViews>
  <sheetFormatPr defaultColWidth="8.81640625" defaultRowHeight="16"/>
  <cols>
    <col min="1" max="1" width="6" style="21" customWidth="1"/>
    <col min="2" max="2" width="56.54296875" style="21" customWidth="1"/>
    <col min="3" max="3" width="8.54296875" style="21" customWidth="1"/>
    <col min="4" max="4" width="12.54296875" style="21" bestFit="1" customWidth="1"/>
    <col min="5" max="5" width="11.1796875" style="21" customWidth="1"/>
    <col min="6" max="6" width="12.1796875" style="21" customWidth="1"/>
    <col min="7" max="7" width="31.453125" style="21" bestFit="1" customWidth="1"/>
    <col min="8" max="16384" width="8.81640625" style="21"/>
  </cols>
  <sheetData>
    <row r="1" spans="1:7" ht="16" customHeight="1">
      <c r="A1" s="20" t="s">
        <v>75</v>
      </c>
      <c r="B1" s="20"/>
      <c r="C1" s="20"/>
      <c r="D1" s="20"/>
      <c r="E1" s="20"/>
      <c r="F1" s="20"/>
    </row>
    <row r="2" spans="1:7" ht="16.5" thickBot="1">
      <c r="A2" s="32"/>
      <c r="B2" s="22"/>
      <c r="C2" s="22"/>
      <c r="D2" s="22"/>
      <c r="E2" s="22"/>
      <c r="F2" s="22"/>
      <c r="G2" s="10"/>
    </row>
    <row r="3" spans="1:7" ht="16.5" thickBot="1">
      <c r="A3" s="23"/>
      <c r="C3" s="24"/>
      <c r="D3" s="24"/>
      <c r="E3" s="24"/>
      <c r="F3" s="24"/>
      <c r="G3" s="11"/>
    </row>
    <row r="4" spans="1:7" ht="14.5" customHeight="1" thickBot="1">
      <c r="A4" s="82" t="s">
        <v>0</v>
      </c>
      <c r="B4" s="84" t="s">
        <v>1</v>
      </c>
      <c r="C4" s="84" t="s">
        <v>2</v>
      </c>
      <c r="D4" s="84" t="s">
        <v>65</v>
      </c>
      <c r="E4" s="86" t="s">
        <v>3</v>
      </c>
      <c r="F4" s="80" t="s">
        <v>66</v>
      </c>
      <c r="G4" s="12"/>
    </row>
    <row r="5" spans="1:7" ht="15" customHeight="1" thickBot="1">
      <c r="A5" s="83"/>
      <c r="B5" s="85"/>
      <c r="C5" s="85"/>
      <c r="D5" s="85"/>
      <c r="E5" s="87"/>
      <c r="F5" s="81"/>
      <c r="G5" s="13"/>
    </row>
    <row r="6" spans="1:7" ht="16.5" thickBot="1">
      <c r="A6" s="25">
        <v>1</v>
      </c>
      <c r="B6" s="26">
        <v>2</v>
      </c>
      <c r="C6" s="26">
        <v>3</v>
      </c>
      <c r="D6" s="26">
        <v>4</v>
      </c>
      <c r="E6" s="27">
        <v>5</v>
      </c>
      <c r="F6" s="28">
        <v>6</v>
      </c>
      <c r="G6" s="18">
        <v>7</v>
      </c>
    </row>
    <row r="7" spans="1:7" s="29" customFormat="1" ht="16.5">
      <c r="A7" s="37">
        <v>1</v>
      </c>
      <c r="B7" s="62" t="s">
        <v>113</v>
      </c>
      <c r="C7" s="37" t="s">
        <v>72</v>
      </c>
      <c r="D7" s="38">
        <v>130.5</v>
      </c>
      <c r="E7" s="77"/>
      <c r="F7" s="77">
        <f>D7*E7</f>
        <v>0</v>
      </c>
      <c r="G7" s="30" t="s">
        <v>69</v>
      </c>
    </row>
    <row r="8" spans="1:7" s="29" customFormat="1" ht="16.5">
      <c r="A8" s="39" t="s">
        <v>26</v>
      </c>
      <c r="B8" s="63" t="s">
        <v>114</v>
      </c>
      <c r="C8" s="36" t="s">
        <v>72</v>
      </c>
      <c r="D8" s="40">
        <v>35</v>
      </c>
      <c r="E8" s="77"/>
      <c r="F8" s="77">
        <f t="shared" ref="F8:F28" si="0">D8*E8</f>
        <v>0</v>
      </c>
      <c r="G8" s="30" t="s">
        <v>69</v>
      </c>
    </row>
    <row r="9" spans="1:7" s="29" customFormat="1" ht="16.5">
      <c r="A9" s="39" t="s">
        <v>27</v>
      </c>
      <c r="B9" s="63" t="s">
        <v>78</v>
      </c>
      <c r="C9" s="36" t="s">
        <v>72</v>
      </c>
      <c r="D9" s="41">
        <v>3.5</v>
      </c>
      <c r="E9" s="77"/>
      <c r="F9" s="77">
        <f t="shared" si="0"/>
        <v>0</v>
      </c>
      <c r="G9" s="30" t="s">
        <v>69</v>
      </c>
    </row>
    <row r="10" spans="1:7" s="29" customFormat="1" ht="16.5">
      <c r="A10" s="42" t="s">
        <v>63</v>
      </c>
      <c r="B10" s="64" t="s">
        <v>79</v>
      </c>
      <c r="C10" s="43" t="s">
        <v>72</v>
      </c>
      <c r="D10" s="40">
        <v>3.15</v>
      </c>
      <c r="E10" s="77"/>
      <c r="F10" s="77">
        <f t="shared" si="0"/>
        <v>0</v>
      </c>
      <c r="G10" s="30" t="s">
        <v>69</v>
      </c>
    </row>
    <row r="11" spans="1:7" s="29" customFormat="1" ht="16.5">
      <c r="A11" s="42" t="s">
        <v>16</v>
      </c>
      <c r="B11" s="63" t="s">
        <v>80</v>
      </c>
      <c r="C11" s="36" t="s">
        <v>72</v>
      </c>
      <c r="D11" s="41">
        <v>0.35000000000000003</v>
      </c>
      <c r="E11" s="77"/>
      <c r="F11" s="77">
        <f t="shared" si="0"/>
        <v>0</v>
      </c>
      <c r="G11" s="30" t="s">
        <v>69</v>
      </c>
    </row>
    <row r="12" spans="1:7" s="29" customFormat="1">
      <c r="A12" s="42" t="s">
        <v>14</v>
      </c>
      <c r="B12" s="64" t="s">
        <v>81</v>
      </c>
      <c r="C12" s="36" t="s">
        <v>4</v>
      </c>
      <c r="D12" s="40">
        <v>75.075000000000003</v>
      </c>
      <c r="E12" s="78"/>
      <c r="F12" s="77">
        <f t="shared" si="0"/>
        <v>0</v>
      </c>
      <c r="G12" s="30" t="s">
        <v>69</v>
      </c>
    </row>
    <row r="13" spans="1:7" s="29" customFormat="1" ht="16.5">
      <c r="A13" s="36">
        <v>7</v>
      </c>
      <c r="B13" s="65" t="s">
        <v>82</v>
      </c>
      <c r="C13" s="36" t="s">
        <v>72</v>
      </c>
      <c r="D13" s="45">
        <v>145</v>
      </c>
      <c r="E13" s="77"/>
      <c r="F13" s="77">
        <f t="shared" si="0"/>
        <v>0</v>
      </c>
      <c r="G13" s="30" t="s">
        <v>69</v>
      </c>
    </row>
    <row r="14" spans="1:7" s="29" customFormat="1" ht="16.5">
      <c r="A14" s="42" t="s">
        <v>38</v>
      </c>
      <c r="B14" s="66" t="s">
        <v>83</v>
      </c>
      <c r="C14" s="46" t="s">
        <v>72</v>
      </c>
      <c r="D14" s="41">
        <v>0.5</v>
      </c>
      <c r="E14" s="78"/>
      <c r="F14" s="77">
        <f t="shared" si="0"/>
        <v>0</v>
      </c>
      <c r="G14" s="30" t="s">
        <v>69</v>
      </c>
    </row>
    <row r="15" spans="1:7" s="29" customFormat="1" ht="16.5">
      <c r="A15" s="42" t="s">
        <v>33</v>
      </c>
      <c r="B15" s="66" t="s">
        <v>115</v>
      </c>
      <c r="C15" s="36" t="s">
        <v>72</v>
      </c>
      <c r="D15" s="67">
        <v>6</v>
      </c>
      <c r="E15" s="77"/>
      <c r="F15" s="77">
        <f t="shared" si="0"/>
        <v>0</v>
      </c>
      <c r="G15" s="30" t="s">
        <v>69</v>
      </c>
    </row>
    <row r="16" spans="1:7" s="29" customFormat="1" ht="16.5">
      <c r="A16" s="42" t="s">
        <v>34</v>
      </c>
      <c r="B16" s="66" t="s">
        <v>84</v>
      </c>
      <c r="C16" s="36" t="s">
        <v>72</v>
      </c>
      <c r="D16" s="67">
        <v>6</v>
      </c>
      <c r="E16" s="77"/>
      <c r="F16" s="77">
        <f t="shared" si="0"/>
        <v>0</v>
      </c>
      <c r="G16" s="30" t="s">
        <v>69</v>
      </c>
    </row>
    <row r="17" spans="1:7" s="29" customFormat="1">
      <c r="A17" s="42" t="s">
        <v>30</v>
      </c>
      <c r="B17" s="68" t="s">
        <v>85</v>
      </c>
      <c r="C17" s="37" t="s">
        <v>15</v>
      </c>
      <c r="D17" s="38">
        <v>40</v>
      </c>
      <c r="E17" s="77"/>
      <c r="F17" s="77">
        <f t="shared" si="0"/>
        <v>0</v>
      </c>
      <c r="G17" s="30" t="s">
        <v>69</v>
      </c>
    </row>
    <row r="18" spans="1:7" s="29" customFormat="1" ht="16.5">
      <c r="A18" s="42" t="s">
        <v>19</v>
      </c>
      <c r="B18" s="62" t="s">
        <v>86</v>
      </c>
      <c r="C18" s="69" t="s">
        <v>112</v>
      </c>
      <c r="D18" s="38">
        <v>5.64</v>
      </c>
      <c r="E18" s="77"/>
      <c r="F18" s="77">
        <f t="shared" si="0"/>
        <v>0</v>
      </c>
      <c r="G18" s="30" t="s">
        <v>69</v>
      </c>
    </row>
    <row r="19" spans="1:7" s="29" customFormat="1">
      <c r="A19" s="42" t="s">
        <v>20</v>
      </c>
      <c r="B19" s="62" t="s">
        <v>116</v>
      </c>
      <c r="C19" s="37" t="s">
        <v>5</v>
      </c>
      <c r="D19" s="40">
        <v>1.51</v>
      </c>
      <c r="E19" s="77"/>
      <c r="F19" s="77">
        <f t="shared" si="0"/>
        <v>0</v>
      </c>
      <c r="G19" s="30" t="s">
        <v>69</v>
      </c>
    </row>
    <row r="20" spans="1:7" s="29" customFormat="1" ht="16.5">
      <c r="A20" s="42" t="s">
        <v>21</v>
      </c>
      <c r="B20" s="62" t="s">
        <v>117</v>
      </c>
      <c r="C20" s="37" t="s">
        <v>72</v>
      </c>
      <c r="D20" s="38">
        <v>9.2399999999999984</v>
      </c>
      <c r="E20" s="77"/>
      <c r="F20" s="77">
        <f t="shared" si="0"/>
        <v>0</v>
      </c>
      <c r="G20" s="30" t="s">
        <v>69</v>
      </c>
    </row>
    <row r="21" spans="1:7" s="29" customFormat="1" ht="16.5">
      <c r="A21" s="42" t="s">
        <v>31</v>
      </c>
      <c r="B21" s="62" t="s">
        <v>118</v>
      </c>
      <c r="C21" s="37" t="s">
        <v>72</v>
      </c>
      <c r="D21" s="38">
        <v>1.76</v>
      </c>
      <c r="E21" s="77"/>
      <c r="F21" s="77">
        <f t="shared" si="0"/>
        <v>0</v>
      </c>
      <c r="G21" s="30" t="s">
        <v>69</v>
      </c>
    </row>
    <row r="22" spans="1:7" s="29" customFormat="1">
      <c r="A22" s="42" t="s">
        <v>35</v>
      </c>
      <c r="B22" s="66" t="s">
        <v>168</v>
      </c>
      <c r="C22" s="37" t="s">
        <v>10</v>
      </c>
      <c r="D22" s="48">
        <v>1</v>
      </c>
      <c r="E22" s="77"/>
      <c r="F22" s="77">
        <f t="shared" si="0"/>
        <v>0</v>
      </c>
      <c r="G22" s="30" t="s">
        <v>71</v>
      </c>
    </row>
    <row r="23" spans="1:7" s="29" customFormat="1">
      <c r="A23" s="42" t="s">
        <v>28</v>
      </c>
      <c r="B23" s="68" t="s">
        <v>87</v>
      </c>
      <c r="C23" s="37" t="s">
        <v>4</v>
      </c>
      <c r="D23" s="49">
        <v>0.311</v>
      </c>
      <c r="E23" s="77"/>
      <c r="F23" s="77">
        <f t="shared" si="0"/>
        <v>0</v>
      </c>
      <c r="G23" s="30" t="s">
        <v>69</v>
      </c>
    </row>
    <row r="24" spans="1:7" s="29" customFormat="1">
      <c r="A24" s="42" t="s">
        <v>52</v>
      </c>
      <c r="B24" s="68" t="s">
        <v>88</v>
      </c>
      <c r="C24" s="37" t="s">
        <v>10</v>
      </c>
      <c r="D24" s="45">
        <v>2</v>
      </c>
      <c r="E24" s="77"/>
      <c r="F24" s="77">
        <f t="shared" si="0"/>
        <v>0</v>
      </c>
      <c r="G24" s="30" t="s">
        <v>70</v>
      </c>
    </row>
    <row r="25" spans="1:7" s="29" customFormat="1">
      <c r="A25" s="42" t="s">
        <v>25</v>
      </c>
      <c r="B25" s="68" t="s">
        <v>89</v>
      </c>
      <c r="C25" s="37" t="s">
        <v>4</v>
      </c>
      <c r="D25" s="49">
        <v>6.9000000000000008E-3</v>
      </c>
      <c r="E25" s="77"/>
      <c r="F25" s="77">
        <f t="shared" si="0"/>
        <v>0</v>
      </c>
      <c r="G25" s="30" t="s">
        <v>69</v>
      </c>
    </row>
    <row r="26" spans="1:7" s="29" customFormat="1">
      <c r="A26" s="42" t="s">
        <v>53</v>
      </c>
      <c r="B26" s="68" t="s">
        <v>90</v>
      </c>
      <c r="C26" s="37" t="s">
        <v>10</v>
      </c>
      <c r="D26" s="45">
        <v>1</v>
      </c>
      <c r="E26" s="77"/>
      <c r="F26" s="77">
        <f t="shared" si="0"/>
        <v>0</v>
      </c>
      <c r="G26" s="30" t="s">
        <v>70</v>
      </c>
    </row>
    <row r="27" spans="1:7" s="29" customFormat="1">
      <c r="A27" s="42" t="s">
        <v>36</v>
      </c>
      <c r="B27" s="68" t="s">
        <v>119</v>
      </c>
      <c r="C27" s="37" t="s">
        <v>11</v>
      </c>
      <c r="D27" s="45">
        <v>8.25</v>
      </c>
      <c r="E27" s="77"/>
      <c r="F27" s="77">
        <f t="shared" si="0"/>
        <v>0</v>
      </c>
      <c r="G27" s="30" t="s">
        <v>69</v>
      </c>
    </row>
    <row r="28" spans="1:7" s="29" customFormat="1">
      <c r="A28" s="37">
        <v>21</v>
      </c>
      <c r="B28" s="70" t="s">
        <v>120</v>
      </c>
      <c r="C28" s="36" t="s">
        <v>17</v>
      </c>
      <c r="D28" s="47">
        <v>1</v>
      </c>
      <c r="E28" s="77"/>
      <c r="F28" s="77">
        <f t="shared" si="0"/>
        <v>0</v>
      </c>
      <c r="G28" s="30" t="s">
        <v>69</v>
      </c>
    </row>
    <row r="29" spans="1:7" s="29" customFormat="1">
      <c r="A29" s="34"/>
      <c r="B29" s="35" t="s">
        <v>76</v>
      </c>
      <c r="C29" s="19"/>
      <c r="D29" s="33"/>
      <c r="E29" s="79"/>
      <c r="F29" s="79"/>
      <c r="G29" s="30" t="s">
        <v>69</v>
      </c>
    </row>
    <row r="30" spans="1:7" s="29" customFormat="1">
      <c r="A30" s="42" t="s">
        <v>29</v>
      </c>
      <c r="B30" s="71" t="s">
        <v>121</v>
      </c>
      <c r="C30" s="46" t="s">
        <v>10</v>
      </c>
      <c r="D30" s="51">
        <v>1</v>
      </c>
      <c r="E30" s="78"/>
      <c r="F30" s="78">
        <f>D30*E30</f>
        <v>0</v>
      </c>
      <c r="G30" s="30" t="s">
        <v>71</v>
      </c>
    </row>
    <row r="31" spans="1:7" s="29" customFormat="1">
      <c r="A31" s="42" t="s">
        <v>62</v>
      </c>
      <c r="B31" s="71" t="s">
        <v>122</v>
      </c>
      <c r="C31" s="46" t="s">
        <v>10</v>
      </c>
      <c r="D31" s="52">
        <v>1</v>
      </c>
      <c r="E31" s="78"/>
      <c r="F31" s="78">
        <f t="shared" ref="F31:F87" si="1">D31*E31</f>
        <v>0</v>
      </c>
      <c r="G31" s="30" t="s">
        <v>71</v>
      </c>
    </row>
    <row r="32" spans="1:7" s="29" customFormat="1">
      <c r="A32" s="42" t="s">
        <v>26</v>
      </c>
      <c r="B32" s="71" t="s">
        <v>123</v>
      </c>
      <c r="C32" s="46" t="s">
        <v>10</v>
      </c>
      <c r="D32" s="51">
        <v>1</v>
      </c>
      <c r="E32" s="78"/>
      <c r="F32" s="78">
        <f t="shared" si="1"/>
        <v>0</v>
      </c>
      <c r="G32" s="30" t="s">
        <v>71</v>
      </c>
    </row>
    <row r="33" spans="1:7" s="29" customFormat="1">
      <c r="A33" s="42" t="s">
        <v>91</v>
      </c>
      <c r="B33" s="72" t="s">
        <v>124</v>
      </c>
      <c r="C33" s="46" t="s">
        <v>10</v>
      </c>
      <c r="D33" s="53">
        <v>1</v>
      </c>
      <c r="E33" s="78"/>
      <c r="F33" s="78">
        <f t="shared" si="1"/>
        <v>0</v>
      </c>
      <c r="G33" s="30" t="s">
        <v>71</v>
      </c>
    </row>
    <row r="34" spans="1:7" s="29" customFormat="1">
      <c r="A34" s="39" t="s">
        <v>27</v>
      </c>
      <c r="B34" s="73" t="s">
        <v>125</v>
      </c>
      <c r="C34" s="43" t="s">
        <v>10</v>
      </c>
      <c r="D34" s="51">
        <v>1</v>
      </c>
      <c r="E34" s="78"/>
      <c r="F34" s="78">
        <f t="shared" si="1"/>
        <v>0</v>
      </c>
      <c r="G34" s="30" t="s">
        <v>71</v>
      </c>
    </row>
    <row r="35" spans="1:7" s="29" customFormat="1">
      <c r="A35" s="39" t="s">
        <v>92</v>
      </c>
      <c r="B35" s="73" t="s">
        <v>126</v>
      </c>
      <c r="C35" s="43" t="s">
        <v>10</v>
      </c>
      <c r="D35" s="54">
        <v>1</v>
      </c>
      <c r="E35" s="78"/>
      <c r="F35" s="78">
        <f t="shared" si="1"/>
        <v>0</v>
      </c>
      <c r="G35" s="30" t="s">
        <v>71</v>
      </c>
    </row>
    <row r="36" spans="1:7" s="29" customFormat="1">
      <c r="A36" s="39" t="s">
        <v>63</v>
      </c>
      <c r="B36" s="66" t="s">
        <v>127</v>
      </c>
      <c r="C36" s="43" t="s">
        <v>6</v>
      </c>
      <c r="D36" s="51">
        <v>2</v>
      </c>
      <c r="E36" s="78"/>
      <c r="F36" s="78">
        <f t="shared" si="1"/>
        <v>0</v>
      </c>
      <c r="G36" s="30" t="s">
        <v>71</v>
      </c>
    </row>
    <row r="37" spans="1:7" s="29" customFormat="1">
      <c r="A37" s="39" t="s">
        <v>64</v>
      </c>
      <c r="B37" s="66" t="s">
        <v>128</v>
      </c>
      <c r="C37" s="43" t="s">
        <v>6</v>
      </c>
      <c r="D37" s="54">
        <v>2</v>
      </c>
      <c r="E37" s="78"/>
      <c r="F37" s="78">
        <f t="shared" si="1"/>
        <v>0</v>
      </c>
      <c r="G37" s="30" t="s">
        <v>71</v>
      </c>
    </row>
    <row r="38" spans="1:7" s="29" customFormat="1">
      <c r="A38" s="39" t="s">
        <v>16</v>
      </c>
      <c r="B38" s="66" t="s">
        <v>93</v>
      </c>
      <c r="C38" s="43" t="s">
        <v>10</v>
      </c>
      <c r="D38" s="44">
        <v>100</v>
      </c>
      <c r="E38" s="78"/>
      <c r="F38" s="78">
        <f t="shared" si="1"/>
        <v>0</v>
      </c>
      <c r="G38" s="30" t="s">
        <v>71</v>
      </c>
    </row>
    <row r="39" spans="1:7" s="29" customFormat="1">
      <c r="A39" s="55" t="s">
        <v>14</v>
      </c>
      <c r="B39" s="74" t="s">
        <v>94</v>
      </c>
      <c r="C39" s="56" t="s">
        <v>10</v>
      </c>
      <c r="D39" s="51">
        <v>1</v>
      </c>
      <c r="E39" s="78"/>
      <c r="F39" s="78">
        <f t="shared" si="1"/>
        <v>0</v>
      </c>
      <c r="G39" s="30" t="s">
        <v>71</v>
      </c>
    </row>
    <row r="40" spans="1:7" s="29" customFormat="1">
      <c r="A40" s="55" t="s">
        <v>24</v>
      </c>
      <c r="B40" s="74" t="s">
        <v>94</v>
      </c>
      <c r="C40" s="56" t="s">
        <v>10</v>
      </c>
      <c r="D40" s="51">
        <v>1</v>
      </c>
      <c r="E40" s="78"/>
      <c r="F40" s="78">
        <f t="shared" si="1"/>
        <v>0</v>
      </c>
      <c r="G40" s="30" t="s">
        <v>71</v>
      </c>
    </row>
    <row r="41" spans="1:7" s="29" customFormat="1">
      <c r="A41" s="55" t="s">
        <v>18</v>
      </c>
      <c r="B41" s="74" t="s">
        <v>129</v>
      </c>
      <c r="C41" s="56" t="s">
        <v>95</v>
      </c>
      <c r="D41" s="51">
        <v>1</v>
      </c>
      <c r="E41" s="78"/>
      <c r="F41" s="78">
        <f t="shared" si="1"/>
        <v>0</v>
      </c>
      <c r="G41" s="30" t="s">
        <v>71</v>
      </c>
    </row>
    <row r="42" spans="1:7" s="29" customFormat="1">
      <c r="A42" s="55" t="s">
        <v>38</v>
      </c>
      <c r="B42" s="73" t="s">
        <v>130</v>
      </c>
      <c r="C42" s="43" t="s">
        <v>10</v>
      </c>
      <c r="D42" s="44">
        <v>15</v>
      </c>
      <c r="E42" s="78"/>
      <c r="F42" s="78">
        <f t="shared" si="1"/>
        <v>0</v>
      </c>
      <c r="G42" s="30" t="s">
        <v>71</v>
      </c>
    </row>
    <row r="43" spans="1:7" s="29" customFormat="1">
      <c r="A43" s="39" t="s">
        <v>45</v>
      </c>
      <c r="B43" s="66" t="s">
        <v>131</v>
      </c>
      <c r="C43" s="43" t="s">
        <v>10</v>
      </c>
      <c r="D43" s="44">
        <v>15</v>
      </c>
      <c r="E43" s="78"/>
      <c r="F43" s="78">
        <f t="shared" si="1"/>
        <v>0</v>
      </c>
      <c r="G43" s="30" t="s">
        <v>71</v>
      </c>
    </row>
    <row r="44" spans="1:7" s="29" customFormat="1">
      <c r="A44" s="55" t="s">
        <v>33</v>
      </c>
      <c r="B44" s="74" t="s">
        <v>132</v>
      </c>
      <c r="C44" s="56" t="s">
        <v>6</v>
      </c>
      <c r="D44" s="51">
        <v>1</v>
      </c>
      <c r="E44" s="78"/>
      <c r="F44" s="78">
        <f t="shared" si="1"/>
        <v>0</v>
      </c>
      <c r="G44" s="30" t="s">
        <v>71</v>
      </c>
    </row>
    <row r="45" spans="1:7" s="29" customFormat="1">
      <c r="A45" s="55" t="s">
        <v>46</v>
      </c>
      <c r="B45" s="74" t="s">
        <v>133</v>
      </c>
      <c r="C45" s="56" t="s">
        <v>6</v>
      </c>
      <c r="D45" s="51">
        <v>1</v>
      </c>
      <c r="E45" s="78"/>
      <c r="F45" s="78">
        <f t="shared" si="1"/>
        <v>0</v>
      </c>
      <c r="G45" s="30" t="s">
        <v>71</v>
      </c>
    </row>
    <row r="46" spans="1:7" s="29" customFormat="1">
      <c r="A46" s="39" t="s">
        <v>34</v>
      </c>
      <c r="B46" s="62" t="s">
        <v>134</v>
      </c>
      <c r="C46" s="43" t="s">
        <v>10</v>
      </c>
      <c r="D46" s="51">
        <v>1</v>
      </c>
      <c r="E46" s="78"/>
      <c r="F46" s="78">
        <f t="shared" si="1"/>
        <v>0</v>
      </c>
      <c r="G46" s="30" t="s">
        <v>71</v>
      </c>
    </row>
    <row r="47" spans="1:7" s="29" customFormat="1">
      <c r="A47" s="39" t="s">
        <v>47</v>
      </c>
      <c r="B47" s="62" t="s">
        <v>135</v>
      </c>
      <c r="C47" s="43" t="s">
        <v>12</v>
      </c>
      <c r="D47" s="54">
        <v>1</v>
      </c>
      <c r="E47" s="78"/>
      <c r="F47" s="78">
        <f t="shared" si="1"/>
        <v>0</v>
      </c>
      <c r="G47" s="30" t="s">
        <v>71</v>
      </c>
    </row>
    <row r="48" spans="1:7" s="29" customFormat="1">
      <c r="A48" s="39"/>
      <c r="B48" s="66" t="s">
        <v>96</v>
      </c>
      <c r="C48" s="43" t="s">
        <v>97</v>
      </c>
      <c r="D48" s="57">
        <v>0.03</v>
      </c>
      <c r="E48" s="78"/>
      <c r="F48" s="78">
        <f t="shared" si="1"/>
        <v>0</v>
      </c>
      <c r="G48" s="30" t="s">
        <v>71</v>
      </c>
    </row>
    <row r="49" spans="1:7" s="29" customFormat="1">
      <c r="A49" s="42" t="s">
        <v>30</v>
      </c>
      <c r="B49" s="72" t="s">
        <v>136</v>
      </c>
      <c r="C49" s="46" t="s">
        <v>13</v>
      </c>
      <c r="D49" s="53">
        <v>20</v>
      </c>
      <c r="E49" s="78"/>
      <c r="F49" s="78">
        <f t="shared" si="1"/>
        <v>0</v>
      </c>
      <c r="G49" s="30" t="s">
        <v>71</v>
      </c>
    </row>
    <row r="50" spans="1:7" s="29" customFormat="1">
      <c r="A50" s="42" t="s">
        <v>19</v>
      </c>
      <c r="B50" s="72" t="s">
        <v>137</v>
      </c>
      <c r="C50" s="46" t="s">
        <v>10</v>
      </c>
      <c r="D50" s="53">
        <v>2</v>
      </c>
      <c r="E50" s="78"/>
      <c r="F50" s="78">
        <f t="shared" si="1"/>
        <v>0</v>
      </c>
      <c r="G50" s="30" t="s">
        <v>71</v>
      </c>
    </row>
    <row r="51" spans="1:7" s="29" customFormat="1">
      <c r="A51" s="42" t="s">
        <v>20</v>
      </c>
      <c r="B51" s="63" t="s">
        <v>138</v>
      </c>
      <c r="C51" s="46" t="s">
        <v>10</v>
      </c>
      <c r="D51" s="51">
        <v>1</v>
      </c>
      <c r="E51" s="78"/>
      <c r="F51" s="78">
        <f t="shared" si="1"/>
        <v>0</v>
      </c>
      <c r="G51" s="30" t="s">
        <v>71</v>
      </c>
    </row>
    <row r="52" spans="1:7" s="29" customFormat="1">
      <c r="A52" s="42" t="s">
        <v>48</v>
      </c>
      <c r="B52" s="72" t="s">
        <v>139</v>
      </c>
      <c r="C52" s="46" t="s">
        <v>12</v>
      </c>
      <c r="D52" s="53">
        <v>1</v>
      </c>
      <c r="E52" s="78"/>
      <c r="F52" s="78">
        <f t="shared" si="1"/>
        <v>0</v>
      </c>
      <c r="G52" s="30" t="s">
        <v>71</v>
      </c>
    </row>
    <row r="53" spans="1:7" s="29" customFormat="1">
      <c r="A53" s="39" t="s">
        <v>21</v>
      </c>
      <c r="B53" s="73" t="s">
        <v>140</v>
      </c>
      <c r="C53" s="43" t="s">
        <v>6</v>
      </c>
      <c r="D53" s="51">
        <v>10</v>
      </c>
      <c r="E53" s="78"/>
      <c r="F53" s="78">
        <f t="shared" si="1"/>
        <v>0</v>
      </c>
      <c r="G53" s="30" t="s">
        <v>69</v>
      </c>
    </row>
    <row r="54" spans="1:7" s="29" customFormat="1">
      <c r="A54" s="39" t="s">
        <v>49</v>
      </c>
      <c r="B54" s="73" t="s">
        <v>141</v>
      </c>
      <c r="C54" s="43" t="s">
        <v>6</v>
      </c>
      <c r="D54" s="54">
        <v>10</v>
      </c>
      <c r="E54" s="78"/>
      <c r="F54" s="78">
        <f t="shared" si="1"/>
        <v>0</v>
      </c>
      <c r="G54" s="30" t="s">
        <v>70</v>
      </c>
    </row>
    <row r="55" spans="1:7" s="29" customFormat="1">
      <c r="A55" s="39" t="s">
        <v>31</v>
      </c>
      <c r="B55" s="73" t="s">
        <v>142</v>
      </c>
      <c r="C55" s="43" t="s">
        <v>6</v>
      </c>
      <c r="D55" s="54">
        <v>1</v>
      </c>
      <c r="E55" s="78"/>
      <c r="F55" s="78">
        <f t="shared" si="1"/>
        <v>0</v>
      </c>
      <c r="G55" s="30" t="s">
        <v>71</v>
      </c>
    </row>
    <row r="56" spans="1:7" s="29" customFormat="1">
      <c r="A56" s="39" t="s">
        <v>50</v>
      </c>
      <c r="B56" s="62" t="s">
        <v>143</v>
      </c>
      <c r="C56" s="43" t="s">
        <v>6</v>
      </c>
      <c r="D56" s="54">
        <v>1</v>
      </c>
      <c r="E56" s="78"/>
      <c r="F56" s="78">
        <f t="shared" si="1"/>
        <v>0</v>
      </c>
      <c r="G56" s="30" t="s">
        <v>71</v>
      </c>
    </row>
    <row r="57" spans="1:7" s="29" customFormat="1">
      <c r="A57" s="39" t="s">
        <v>98</v>
      </c>
      <c r="B57" s="62" t="s">
        <v>99</v>
      </c>
      <c r="C57" s="43" t="s">
        <v>12</v>
      </c>
      <c r="D57" s="54">
        <v>30</v>
      </c>
      <c r="E57" s="78"/>
      <c r="F57" s="78">
        <f t="shared" si="1"/>
        <v>0</v>
      </c>
      <c r="G57" s="30" t="s">
        <v>71</v>
      </c>
    </row>
    <row r="58" spans="1:7" s="29" customFormat="1">
      <c r="A58" s="39" t="s">
        <v>100</v>
      </c>
      <c r="B58" s="62" t="s">
        <v>144</v>
      </c>
      <c r="C58" s="43" t="s">
        <v>13</v>
      </c>
      <c r="D58" s="54">
        <v>20</v>
      </c>
      <c r="E58" s="78"/>
      <c r="F58" s="78">
        <f t="shared" si="1"/>
        <v>0</v>
      </c>
      <c r="G58" s="30" t="s">
        <v>71</v>
      </c>
    </row>
    <row r="59" spans="1:7" s="29" customFormat="1">
      <c r="A59" s="39" t="s">
        <v>101</v>
      </c>
      <c r="B59" s="62" t="s">
        <v>102</v>
      </c>
      <c r="C59" s="43" t="s">
        <v>10</v>
      </c>
      <c r="D59" s="44">
        <v>3</v>
      </c>
      <c r="E59" s="78"/>
      <c r="F59" s="78">
        <f t="shared" si="1"/>
        <v>0</v>
      </c>
      <c r="G59" s="30" t="s">
        <v>71</v>
      </c>
    </row>
    <row r="60" spans="1:7" s="29" customFormat="1">
      <c r="A60" s="39" t="s">
        <v>35</v>
      </c>
      <c r="B60" s="73" t="s">
        <v>145</v>
      </c>
      <c r="C60" s="43" t="s">
        <v>6</v>
      </c>
      <c r="D60" s="51">
        <v>15</v>
      </c>
      <c r="E60" s="78"/>
      <c r="F60" s="78">
        <f t="shared" si="1"/>
        <v>0</v>
      </c>
      <c r="G60" s="30" t="s">
        <v>69</v>
      </c>
    </row>
    <row r="61" spans="1:7" s="29" customFormat="1">
      <c r="A61" s="39" t="s">
        <v>51</v>
      </c>
      <c r="B61" s="73" t="s">
        <v>146</v>
      </c>
      <c r="C61" s="43" t="s">
        <v>6</v>
      </c>
      <c r="D61" s="54">
        <v>15</v>
      </c>
      <c r="E61" s="78"/>
      <c r="F61" s="78">
        <f t="shared" si="1"/>
        <v>0</v>
      </c>
      <c r="G61" s="30" t="s">
        <v>70</v>
      </c>
    </row>
    <row r="62" spans="1:7" s="29" customFormat="1">
      <c r="A62" s="39" t="s">
        <v>28</v>
      </c>
      <c r="B62" s="73" t="s">
        <v>147</v>
      </c>
      <c r="C62" s="43" t="s">
        <v>6</v>
      </c>
      <c r="D62" s="51">
        <v>15</v>
      </c>
      <c r="E62" s="78"/>
      <c r="F62" s="78">
        <f t="shared" si="1"/>
        <v>0</v>
      </c>
      <c r="G62" s="30" t="s">
        <v>69</v>
      </c>
    </row>
    <row r="63" spans="1:7" s="29" customFormat="1">
      <c r="A63" s="39" t="s">
        <v>25</v>
      </c>
      <c r="B63" s="73" t="s">
        <v>148</v>
      </c>
      <c r="C63" s="43" t="s">
        <v>6</v>
      </c>
      <c r="D63" s="51">
        <v>10</v>
      </c>
      <c r="E63" s="78"/>
      <c r="F63" s="78">
        <f t="shared" si="1"/>
        <v>0</v>
      </c>
      <c r="G63" s="30" t="s">
        <v>69</v>
      </c>
    </row>
    <row r="64" spans="1:7" s="29" customFormat="1">
      <c r="A64" s="39" t="s">
        <v>53</v>
      </c>
      <c r="B64" s="73" t="s">
        <v>149</v>
      </c>
      <c r="C64" s="43" t="s">
        <v>6</v>
      </c>
      <c r="D64" s="44">
        <v>10</v>
      </c>
      <c r="E64" s="78"/>
      <c r="F64" s="78">
        <f t="shared" si="1"/>
        <v>0</v>
      </c>
      <c r="G64" s="30" t="s">
        <v>70</v>
      </c>
    </row>
    <row r="65" spans="1:7" s="29" customFormat="1">
      <c r="A65" s="39" t="s">
        <v>36</v>
      </c>
      <c r="B65" s="73" t="s">
        <v>150</v>
      </c>
      <c r="C65" s="43" t="s">
        <v>6</v>
      </c>
      <c r="D65" s="54">
        <v>2</v>
      </c>
      <c r="E65" s="78"/>
      <c r="F65" s="78">
        <f t="shared" si="1"/>
        <v>0</v>
      </c>
      <c r="G65" s="30" t="s">
        <v>71</v>
      </c>
    </row>
    <row r="66" spans="1:7" s="29" customFormat="1">
      <c r="A66" s="39" t="s">
        <v>54</v>
      </c>
      <c r="B66" s="73" t="s">
        <v>151</v>
      </c>
      <c r="C66" s="43" t="s">
        <v>6</v>
      </c>
      <c r="D66" s="54">
        <v>2</v>
      </c>
      <c r="E66" s="78"/>
      <c r="F66" s="78">
        <f t="shared" si="1"/>
        <v>0</v>
      </c>
      <c r="G66" s="30" t="s">
        <v>71</v>
      </c>
    </row>
    <row r="67" spans="1:7" s="29" customFormat="1">
      <c r="A67" s="42" t="s">
        <v>32</v>
      </c>
      <c r="B67" s="71" t="s">
        <v>152</v>
      </c>
      <c r="C67" s="46" t="s">
        <v>10</v>
      </c>
      <c r="D67" s="52">
        <v>70</v>
      </c>
      <c r="E67" s="78"/>
      <c r="F67" s="78">
        <f t="shared" si="1"/>
        <v>0</v>
      </c>
      <c r="G67" s="30" t="s">
        <v>71</v>
      </c>
    </row>
    <row r="68" spans="1:7" s="29" customFormat="1">
      <c r="A68" s="42" t="s">
        <v>55</v>
      </c>
      <c r="B68" s="71" t="s">
        <v>153</v>
      </c>
      <c r="C68" s="46" t="s">
        <v>10</v>
      </c>
      <c r="D68" s="53">
        <v>70</v>
      </c>
      <c r="E68" s="78"/>
      <c r="F68" s="78">
        <f t="shared" si="1"/>
        <v>0</v>
      </c>
      <c r="G68" s="30" t="s">
        <v>71</v>
      </c>
    </row>
    <row r="69" spans="1:7" s="29" customFormat="1">
      <c r="A69" s="39" t="s">
        <v>22</v>
      </c>
      <c r="B69" s="62" t="s">
        <v>154</v>
      </c>
      <c r="C69" s="43" t="s">
        <v>12</v>
      </c>
      <c r="D69" s="44">
        <v>1</v>
      </c>
      <c r="E69" s="78"/>
      <c r="F69" s="78">
        <f t="shared" si="1"/>
        <v>0</v>
      </c>
      <c r="G69" s="30" t="s">
        <v>71</v>
      </c>
    </row>
    <row r="70" spans="1:7" s="29" customFormat="1">
      <c r="A70" s="39" t="s">
        <v>56</v>
      </c>
      <c r="B70" s="75" t="s">
        <v>155</v>
      </c>
      <c r="C70" s="43" t="s">
        <v>12</v>
      </c>
      <c r="D70" s="54">
        <v>1</v>
      </c>
      <c r="E70" s="78"/>
      <c r="F70" s="78">
        <f t="shared" si="1"/>
        <v>0</v>
      </c>
      <c r="G70" s="30" t="s">
        <v>71</v>
      </c>
    </row>
    <row r="71" spans="1:7" s="29" customFormat="1">
      <c r="A71" s="39" t="s">
        <v>23</v>
      </c>
      <c r="B71" s="75" t="s">
        <v>156</v>
      </c>
      <c r="C71" s="43" t="s">
        <v>12</v>
      </c>
      <c r="D71" s="54">
        <v>1</v>
      </c>
      <c r="E71" s="78"/>
      <c r="F71" s="78">
        <f t="shared" si="1"/>
        <v>0</v>
      </c>
      <c r="G71" s="30" t="s">
        <v>71</v>
      </c>
    </row>
    <row r="72" spans="1:7" s="29" customFormat="1">
      <c r="A72" s="39" t="s">
        <v>37</v>
      </c>
      <c r="B72" s="62" t="s">
        <v>157</v>
      </c>
      <c r="C72" s="43" t="s">
        <v>12</v>
      </c>
      <c r="D72" s="44">
        <v>1</v>
      </c>
      <c r="E72" s="78"/>
      <c r="F72" s="78">
        <f t="shared" si="1"/>
        <v>0</v>
      </c>
      <c r="G72" s="30" t="s">
        <v>71</v>
      </c>
    </row>
    <row r="73" spans="1:7" s="29" customFormat="1">
      <c r="A73" s="39" t="s">
        <v>57</v>
      </c>
      <c r="B73" s="75" t="s">
        <v>158</v>
      </c>
      <c r="C73" s="43" t="s">
        <v>12</v>
      </c>
      <c r="D73" s="54">
        <v>1</v>
      </c>
      <c r="E73" s="78"/>
      <c r="F73" s="78">
        <f t="shared" si="1"/>
        <v>0</v>
      </c>
      <c r="G73" s="30" t="s">
        <v>71</v>
      </c>
    </row>
    <row r="74" spans="1:7" s="29" customFormat="1">
      <c r="A74" s="39" t="s">
        <v>39</v>
      </c>
      <c r="B74" s="75" t="s">
        <v>103</v>
      </c>
      <c r="C74" s="43" t="s">
        <v>10</v>
      </c>
      <c r="D74" s="44">
        <v>1</v>
      </c>
      <c r="E74" s="78"/>
      <c r="F74" s="78">
        <f t="shared" si="1"/>
        <v>0</v>
      </c>
      <c r="G74" s="30" t="s">
        <v>71</v>
      </c>
    </row>
    <row r="75" spans="1:7" s="29" customFormat="1">
      <c r="A75" s="39" t="s">
        <v>60</v>
      </c>
      <c r="B75" s="75" t="s">
        <v>104</v>
      </c>
      <c r="C75" s="43" t="s">
        <v>10</v>
      </c>
      <c r="D75" s="54">
        <v>1</v>
      </c>
      <c r="E75" s="78"/>
      <c r="F75" s="78">
        <f t="shared" si="1"/>
        <v>0</v>
      </c>
      <c r="G75" s="30" t="s">
        <v>71</v>
      </c>
    </row>
    <row r="76" spans="1:7" s="29" customFormat="1">
      <c r="A76" s="58" t="s">
        <v>40</v>
      </c>
      <c r="B76" s="62" t="s">
        <v>159</v>
      </c>
      <c r="C76" s="37" t="s">
        <v>10</v>
      </c>
      <c r="D76" s="50">
        <v>1</v>
      </c>
      <c r="E76" s="78"/>
      <c r="F76" s="78">
        <f t="shared" si="1"/>
        <v>0</v>
      </c>
      <c r="G76" s="30" t="s">
        <v>69</v>
      </c>
    </row>
    <row r="77" spans="1:7" s="29" customFormat="1">
      <c r="A77" s="58" t="s">
        <v>58</v>
      </c>
      <c r="B77" s="68" t="s">
        <v>160</v>
      </c>
      <c r="C77" s="37" t="s">
        <v>6</v>
      </c>
      <c r="D77" s="50">
        <v>2</v>
      </c>
      <c r="E77" s="78"/>
      <c r="F77" s="78">
        <f t="shared" si="1"/>
        <v>0</v>
      </c>
      <c r="G77" s="30" t="s">
        <v>70</v>
      </c>
    </row>
    <row r="78" spans="1:7" s="29" customFormat="1">
      <c r="A78" s="58" t="s">
        <v>105</v>
      </c>
      <c r="B78" s="68" t="s">
        <v>161</v>
      </c>
      <c r="C78" s="37" t="s">
        <v>10</v>
      </c>
      <c r="D78" s="50">
        <v>1</v>
      </c>
      <c r="E78" s="78"/>
      <c r="F78" s="78">
        <f t="shared" si="1"/>
        <v>0</v>
      </c>
      <c r="G78" s="30" t="s">
        <v>70</v>
      </c>
    </row>
    <row r="79" spans="1:7" s="29" customFormat="1">
      <c r="A79" s="58" t="s">
        <v>106</v>
      </c>
      <c r="B79" s="68" t="s">
        <v>162</v>
      </c>
      <c r="C79" s="37" t="s">
        <v>13</v>
      </c>
      <c r="D79" s="50">
        <v>1</v>
      </c>
      <c r="E79" s="78"/>
      <c r="F79" s="78">
        <f t="shared" si="1"/>
        <v>0</v>
      </c>
      <c r="G79" s="30" t="s">
        <v>70</v>
      </c>
    </row>
    <row r="80" spans="1:7" s="29" customFormat="1">
      <c r="A80" s="59" t="s">
        <v>41</v>
      </c>
      <c r="B80" s="65" t="s">
        <v>107</v>
      </c>
      <c r="C80" s="36" t="s">
        <v>10</v>
      </c>
      <c r="D80" s="51">
        <v>1</v>
      </c>
      <c r="E80" s="78"/>
      <c r="F80" s="78">
        <f t="shared" si="1"/>
        <v>0</v>
      </c>
      <c r="G80" s="30" t="s">
        <v>69</v>
      </c>
    </row>
    <row r="81" spans="1:7" s="29" customFormat="1">
      <c r="A81" s="59" t="s">
        <v>59</v>
      </c>
      <c r="B81" s="65" t="s">
        <v>163</v>
      </c>
      <c r="C81" s="36" t="s">
        <v>6</v>
      </c>
      <c r="D81" s="45">
        <v>3</v>
      </c>
      <c r="E81" s="78"/>
      <c r="F81" s="78">
        <f t="shared" si="1"/>
        <v>0</v>
      </c>
      <c r="G81" s="30" t="s">
        <v>70</v>
      </c>
    </row>
    <row r="82" spans="1:7" s="29" customFormat="1" ht="16.5">
      <c r="A82" s="59" t="s">
        <v>108</v>
      </c>
      <c r="B82" s="65" t="s">
        <v>164</v>
      </c>
      <c r="C82" s="36" t="s">
        <v>73</v>
      </c>
      <c r="D82" s="60">
        <v>2.2499999999999999E-2</v>
      </c>
      <c r="E82" s="78"/>
      <c r="F82" s="78">
        <f t="shared" si="1"/>
        <v>0</v>
      </c>
      <c r="G82" s="30" t="s">
        <v>70</v>
      </c>
    </row>
    <row r="83" spans="1:7" s="29" customFormat="1">
      <c r="A83" s="59" t="s">
        <v>109</v>
      </c>
      <c r="B83" s="72" t="s">
        <v>110</v>
      </c>
      <c r="C83" s="36" t="s">
        <v>11</v>
      </c>
      <c r="D83" s="45">
        <v>2</v>
      </c>
      <c r="E83" s="78"/>
      <c r="F83" s="78">
        <f t="shared" si="1"/>
        <v>0</v>
      </c>
      <c r="G83" s="30" t="s">
        <v>70</v>
      </c>
    </row>
    <row r="84" spans="1:7" s="29" customFormat="1">
      <c r="A84" s="59" t="s">
        <v>42</v>
      </c>
      <c r="B84" s="65" t="s">
        <v>111</v>
      </c>
      <c r="C84" s="36" t="s">
        <v>10</v>
      </c>
      <c r="D84" s="45">
        <v>2</v>
      </c>
      <c r="E84" s="78"/>
      <c r="F84" s="78">
        <f t="shared" si="1"/>
        <v>0</v>
      </c>
      <c r="G84" s="30" t="s">
        <v>69</v>
      </c>
    </row>
    <row r="85" spans="1:7" s="29" customFormat="1" ht="16.5">
      <c r="A85" s="59" t="s">
        <v>43</v>
      </c>
      <c r="B85" s="65" t="s">
        <v>165</v>
      </c>
      <c r="C85" s="36" t="s">
        <v>72</v>
      </c>
      <c r="D85" s="45">
        <v>0.5</v>
      </c>
      <c r="E85" s="78"/>
      <c r="F85" s="78">
        <f t="shared" si="1"/>
        <v>0</v>
      </c>
      <c r="G85" s="30" t="s">
        <v>69</v>
      </c>
    </row>
    <row r="86" spans="1:7" s="29" customFormat="1">
      <c r="A86" s="42" t="s">
        <v>44</v>
      </c>
      <c r="B86" s="68" t="s">
        <v>166</v>
      </c>
      <c r="C86" s="37" t="s">
        <v>4</v>
      </c>
      <c r="D86" s="61">
        <v>2.1679999999999998E-2</v>
      </c>
      <c r="E86" s="78"/>
      <c r="F86" s="78">
        <f t="shared" si="1"/>
        <v>0</v>
      </c>
      <c r="G86" s="30" t="s">
        <v>69</v>
      </c>
    </row>
    <row r="87" spans="1:7" s="29" customFormat="1" ht="17" thickBot="1">
      <c r="A87" s="42" t="s">
        <v>61</v>
      </c>
      <c r="B87" s="70" t="s">
        <v>167</v>
      </c>
      <c r="C87" s="36" t="s">
        <v>73</v>
      </c>
      <c r="D87" s="61">
        <v>7.5</v>
      </c>
      <c r="E87" s="78"/>
      <c r="F87" s="78">
        <f t="shared" si="1"/>
        <v>0</v>
      </c>
      <c r="G87" s="30" t="s">
        <v>69</v>
      </c>
    </row>
    <row r="88" spans="1:7" ht="16.5" thickBot="1">
      <c r="A88" s="34"/>
      <c r="B88" s="1" t="s">
        <v>7</v>
      </c>
      <c r="C88" s="14"/>
      <c r="D88" s="2"/>
      <c r="E88" s="2"/>
      <c r="F88" s="3">
        <f>SUM(F7:F87)</f>
        <v>0</v>
      </c>
    </row>
    <row r="89" spans="1:7" ht="16.5" thickBot="1">
      <c r="A89" s="34"/>
      <c r="B89" s="4" t="s">
        <v>68</v>
      </c>
      <c r="C89" s="15"/>
      <c r="D89" s="5"/>
      <c r="E89" s="5"/>
      <c r="F89" s="6"/>
    </row>
    <row r="90" spans="1:7" ht="16.5" thickBot="1">
      <c r="A90" s="34"/>
      <c r="B90" s="4" t="s">
        <v>74</v>
      </c>
      <c r="C90" s="15"/>
      <c r="D90" s="5"/>
      <c r="E90" s="5"/>
      <c r="F90" s="6"/>
    </row>
    <row r="91" spans="1:7" ht="16.5" thickBot="1">
      <c r="A91" s="34"/>
      <c r="B91" s="7" t="s">
        <v>8</v>
      </c>
      <c r="C91" s="16"/>
      <c r="D91" s="5"/>
      <c r="E91" s="5"/>
      <c r="F91" s="5">
        <f>SUM(F88:F90)</f>
        <v>0</v>
      </c>
    </row>
    <row r="92" spans="1:7" ht="16.5" thickBot="1">
      <c r="A92" s="34"/>
      <c r="B92" s="4" t="s">
        <v>9</v>
      </c>
      <c r="C92" s="15"/>
      <c r="D92" s="5"/>
      <c r="E92" s="5"/>
      <c r="F92" s="6">
        <f>F91*C92</f>
        <v>0</v>
      </c>
    </row>
    <row r="93" spans="1:7" ht="16.5" thickBot="1">
      <c r="A93" s="34"/>
      <c r="B93" s="8" t="s">
        <v>8</v>
      </c>
      <c r="C93" s="17"/>
      <c r="D93" s="9"/>
      <c r="E93" s="9"/>
      <c r="F93" s="9">
        <f>SUM(F91:F92)</f>
        <v>0</v>
      </c>
    </row>
    <row r="94" spans="1:7" ht="16.5" thickBot="1">
      <c r="A94" s="34"/>
      <c r="B94" s="4" t="s">
        <v>67</v>
      </c>
      <c r="C94" s="15"/>
      <c r="D94" s="5"/>
      <c r="E94" s="5"/>
      <c r="F94" s="6">
        <f>F93*C94</f>
        <v>0</v>
      </c>
    </row>
    <row r="95" spans="1:7" ht="16.5" thickBot="1">
      <c r="A95" s="34"/>
      <c r="B95" s="8" t="s">
        <v>8</v>
      </c>
      <c r="C95" s="9"/>
      <c r="D95" s="9"/>
      <c r="E95" s="9"/>
      <c r="F95" s="9">
        <f>SUM(F93:F94)</f>
        <v>0</v>
      </c>
    </row>
    <row r="97" spans="1:6" ht="16.5" thickBot="1">
      <c r="F97" s="31"/>
    </row>
    <row r="98" spans="1:6" ht="16.5" thickBot="1">
      <c r="A98" s="34"/>
      <c r="B98" s="4" t="s">
        <v>77</v>
      </c>
      <c r="C98" s="15"/>
      <c r="D98" s="5"/>
      <c r="E98" s="5"/>
      <c r="F98" s="6">
        <v>800</v>
      </c>
    </row>
    <row r="99" spans="1:6">
      <c r="F99" s="76"/>
    </row>
    <row r="100" spans="1:6">
      <c r="F100" s="76"/>
    </row>
  </sheetData>
  <autoFilter ref="A6:G95"/>
  <mergeCells count="6">
    <mergeCell ref="F4:F5"/>
    <mergeCell ref="A4:A5"/>
    <mergeCell ref="B4:B5"/>
    <mergeCell ref="C4:C5"/>
    <mergeCell ref="D4:D5"/>
    <mergeCell ref="E4:E5"/>
  </mergeCells>
  <conditionalFormatting sqref="D17 D14:E15 D18:E18">
    <cfRule type="cellIs" dxfId="20" priority="21" stopIfTrue="1" operator="equal">
      <formula>8223.307275</formula>
    </cfRule>
  </conditionalFormatting>
  <conditionalFormatting sqref="C21:D22 D14:E15 B18:D18">
    <cfRule type="cellIs" dxfId="19" priority="20" stopIfTrue="1" operator="equal">
      <formula>0</formula>
    </cfRule>
  </conditionalFormatting>
  <conditionalFormatting sqref="D16">
    <cfRule type="cellIs" dxfId="18" priority="16" stopIfTrue="1" operator="equal">
      <formula>8223.307275</formula>
    </cfRule>
  </conditionalFormatting>
  <conditionalFormatting sqref="D16">
    <cfRule type="cellIs" dxfId="17" priority="17" stopIfTrue="1" operator="equal">
      <formula>0</formula>
    </cfRule>
  </conditionalFormatting>
  <conditionalFormatting sqref="E16">
    <cfRule type="cellIs" dxfId="16" priority="18" stopIfTrue="1" operator="equal">
      <formula>0</formula>
    </cfRule>
  </conditionalFormatting>
  <conditionalFormatting sqref="E16">
    <cfRule type="cellIs" dxfId="15" priority="19" stopIfTrue="1" operator="equal">
      <formula>8223.307275</formula>
    </cfRule>
  </conditionalFormatting>
  <conditionalFormatting sqref="B10 B7">
    <cfRule type="cellIs" dxfId="14" priority="15" stopIfTrue="1" operator="equal">
      <formula>0</formula>
    </cfRule>
  </conditionalFormatting>
  <conditionalFormatting sqref="B12:B13">
    <cfRule type="cellIs" dxfId="13" priority="14" stopIfTrue="1" operator="equal">
      <formula>0</formula>
    </cfRule>
  </conditionalFormatting>
  <conditionalFormatting sqref="E20">
    <cfRule type="cellIs" dxfId="12" priority="13" stopIfTrue="1" operator="equal">
      <formula>0</formula>
    </cfRule>
  </conditionalFormatting>
  <conditionalFormatting sqref="E20">
    <cfRule type="cellIs" dxfId="11" priority="12" stopIfTrue="1" operator="equal">
      <formula>8223.307275</formula>
    </cfRule>
  </conditionalFormatting>
  <conditionalFormatting sqref="D20">
    <cfRule type="cellIs" dxfId="10" priority="11" stopIfTrue="1" operator="equal">
      <formula>8223.307275</formula>
    </cfRule>
  </conditionalFormatting>
  <conditionalFormatting sqref="B19:C19">
    <cfRule type="cellIs" dxfId="9" priority="10" stopIfTrue="1" operator="equal">
      <formula>0</formula>
    </cfRule>
  </conditionalFormatting>
  <conditionalFormatting sqref="C39 C44:C45 C51:C52">
    <cfRule type="cellIs" dxfId="8" priority="7" operator="equal">
      <formula>"მაქ.სთ."</formula>
    </cfRule>
    <cfRule type="cellIs" dxfId="7" priority="8" operator="equal">
      <formula>"მანქ. სთ."</formula>
    </cfRule>
    <cfRule type="cellIs" dxfId="6" priority="9" operator="equal">
      <formula>"კაც. სთ."</formula>
    </cfRule>
  </conditionalFormatting>
  <conditionalFormatting sqref="C40">
    <cfRule type="cellIs" dxfId="5" priority="4" operator="equal">
      <formula>"მაქ.სთ."</formula>
    </cfRule>
    <cfRule type="cellIs" dxfId="4" priority="5" operator="equal">
      <formula>"მანქ. სთ."</formula>
    </cfRule>
    <cfRule type="cellIs" dxfId="3" priority="6" operator="equal">
      <formula>"კაც. სთ."</formula>
    </cfRule>
  </conditionalFormatting>
  <conditionalFormatting sqref="C41">
    <cfRule type="cellIs" dxfId="2" priority="1" operator="equal">
      <formula>"მაქ.სთ."</formula>
    </cfRule>
    <cfRule type="cellIs" dxfId="1" priority="2" operator="equal">
      <formula>"მანქ. სთ."</formula>
    </cfRule>
    <cfRule type="cellIs" dxfId="0" priority="3" operator="equal">
      <formula>"კაც. სთ."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2022-07-19T08:09:30Z</dcterms:modified>
</cp:coreProperties>
</file>